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M:\ChinaAMC Hong Kong\Operation\ChinaAMC ETF\e-Submission\Uploaded File\"/>
    </mc:Choice>
  </mc:AlternateContent>
  <xr:revisionPtr revIDLastSave="0" documentId="13_ncr:1_{2E72B68C-2B18-43E8-9B21-C04CCAEDDC0E}" xr6:coauthVersionLast="47" xr6:coauthVersionMax="47" xr10:uidLastSave="{00000000-0000-0000-0000-000000000000}"/>
  <bookViews>
    <workbookView xWindow="28680" yWindow="-120" windowWidth="29040" windowHeight="15840" xr2:uid="{0BC8F368-C35F-4663-99AC-7A01E5F09B5C}"/>
  </bookViews>
  <sheets>
    <sheet name="LTN Chinese_Value" sheetId="1" r:id="rId1"/>
  </sheets>
  <externalReferences>
    <externalReference r:id="rId2"/>
  </externalReferences>
  <definedNames>
    <definedName name="China">#REF!</definedName>
    <definedName name="DATE">#REF!</definedName>
    <definedName name="HKD">#REF!</definedName>
    <definedName name="inr">#REF!</definedName>
    <definedName name="SG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C24" i="1"/>
  <c r="C20" i="1"/>
  <c r="C21" i="1" s="1"/>
  <c r="F21" i="1" s="1"/>
  <c r="C18" i="1"/>
  <c r="C17" i="1"/>
  <c r="F17" i="1" s="1"/>
  <c r="F18" i="1" s="1"/>
  <c r="F15" i="1"/>
  <c r="C15" i="1"/>
  <c r="C14" i="1"/>
  <c r="F14" i="1" s="1"/>
  <c r="F13" i="1"/>
  <c r="C13" i="1"/>
  <c r="F10" i="1"/>
  <c r="C10" i="1"/>
  <c r="F20" i="1" l="1"/>
</calcChain>
</file>

<file path=xl/sharedStrings.xml><?xml version="1.0" encoding="utf-8"?>
<sst xmlns="http://schemas.openxmlformats.org/spreadsheetml/2006/main" count="98" uniqueCount="35">
  <si>
    <t xml:space="preserve">交易所買賣基金的交易資料 </t>
  </si>
  <si>
    <t/>
  </si>
  <si>
    <t>交易所買賣基金經理名稱</t>
  </si>
  <si>
    <r>
      <rPr>
        <sz val="9"/>
        <color indexed="8"/>
        <rFont val="MingLiU"/>
        <family val="3"/>
        <charset val="136"/>
      </rPr>
      <t>華夏基金</t>
    </r>
    <r>
      <rPr>
        <sz val="9"/>
        <color indexed="8"/>
        <rFont val="monospace"/>
        <family val="2"/>
      </rPr>
      <t>(</t>
    </r>
    <r>
      <rPr>
        <sz val="9"/>
        <color indexed="8"/>
        <rFont val="MingLiU"/>
        <family val="3"/>
        <charset val="136"/>
      </rPr>
      <t>香港</t>
    </r>
    <r>
      <rPr>
        <sz val="9"/>
        <color indexed="8"/>
        <rFont val="monospace"/>
        <family val="2"/>
      </rPr>
      <t>)</t>
    </r>
    <r>
      <rPr>
        <sz val="9"/>
        <color indexed="8"/>
        <rFont val="MingLiU"/>
        <family val="3"/>
        <charset val="136"/>
      </rPr>
      <t>有限公司</t>
    </r>
  </si>
  <si>
    <t xml:space="preserve">交易所買賣基金名稱 
</t>
  </si>
  <si>
    <r>
      <rPr>
        <sz val="9"/>
        <color indexed="8"/>
        <rFont val="MingLiU"/>
        <family val="3"/>
        <charset val="136"/>
      </rPr>
      <t>華夏滬深</t>
    </r>
    <r>
      <rPr>
        <sz val="9"/>
        <color indexed="8"/>
        <rFont val="monospace"/>
        <family val="2"/>
      </rPr>
      <t>300</t>
    </r>
    <r>
      <rPr>
        <sz val="9"/>
        <color indexed="8"/>
        <rFont val="MingLiU"/>
        <family val="3"/>
        <charset val="136"/>
      </rPr>
      <t>指數</t>
    </r>
    <r>
      <rPr>
        <sz val="9"/>
        <color indexed="8"/>
        <rFont val="monospace"/>
        <family val="2"/>
      </rPr>
      <t>ETF</t>
    </r>
  </si>
  <si>
    <t>股份代號</t>
  </si>
  <si>
    <t>日期(ddmmmyyyy)</t>
  </si>
  <si>
    <t>Currency</t>
  </si>
  <si>
    <t>每個基金單位之資產淨值(以交易貨幣計算) (附註 1) (附註 6)</t>
  </si>
  <si>
    <t>HKD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</si>
  <si>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</si>
  <si>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</si>
  <si>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</si>
  <si>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</si>
  <si>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</si>
  <si>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</si>
  <si>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(Percentage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</si>
  <si>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</si>
  <si>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</si>
  <si>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</si>
  <si>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</si>
  <si>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</si>
  <si>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</si>
  <si>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</si>
  <si>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6. 以港幣釐定的每基金單位資產淨值相等於以人民幣釐定的最後收市每基金單位資產淨值乘以彭博於同一交易日</t>
    <phoneticPr fontId="3" type="noConversion"/>
  </si>
  <si>
    <t>就離岸人民幣(CNH) 所報之假定匯率（以東京時間下午3時正（香港時間下午2時正）東京綜合匯率中間價）計算。</t>
    <phoneticPr fontId="3" type="noConversion"/>
  </si>
  <si>
    <t>7. 對於「雙櫃台」ETF：</t>
  </si>
  <si>
    <t xml:space="preserve">    - 已發行之基金單位包括人民幣櫃台及港幣櫃台的基金單位</t>
  </si>
  <si>
    <r>
      <t xml:space="preserve">    - </t>
    </r>
    <r>
      <rPr>
        <sz val="9"/>
        <color indexed="8"/>
        <rFont val="細明體"/>
        <family val="3"/>
        <charset val="136"/>
      </rPr>
      <t>管理資產總額為該基金整體基金單位</t>
    </r>
    <r>
      <rPr>
        <sz val="9"/>
        <color indexed="8"/>
        <rFont val="monospace"/>
        <family val="2"/>
      </rPr>
      <t>(</t>
    </r>
    <r>
      <rPr>
        <sz val="9"/>
        <color indexed="8"/>
        <rFont val="細明體"/>
        <family val="3"/>
        <charset val="136"/>
      </rPr>
      <t>包括人民幣櫃台及港幣櫃台</t>
    </r>
    <r>
      <rPr>
        <sz val="9"/>
        <color indexed="8"/>
        <rFont val="monospace"/>
        <family val="2"/>
      </rPr>
      <t>)</t>
    </r>
    <r>
      <rPr>
        <sz val="9"/>
        <color indexed="8"/>
        <rFont val="細明體"/>
        <family val="3"/>
        <charset val="136"/>
      </rPr>
      <t>的資產淨值</t>
    </r>
  </si>
  <si>
    <t>免責聲明</t>
  </si>
  <si>
    <t>以上資料僅供參考之用。</t>
  </si>
  <si>
    <t>華夏基金(香港)有限公司對資料之內容概不負責，對其更新性，準確性或完整性亦不發表任何聲明，</t>
    <phoneticPr fontId="3" type="noConversion"/>
  </si>
  <si>
    <t xml:space="preserve">並明確表示不會就其使用或引用資料所產生或因依賴該等資料而引起之任何損失承擔任何責任。 </t>
    <phoneticPr fontId="3" type="noConversion"/>
  </si>
  <si>
    <t>RMB</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</si>
</sst>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dd/mmm/yyyy"/>
    <numFmt numFmtId="166" formatCode="[$-409]ddmmmyyyy"/>
    <numFmt numFmtId="167" formatCode="dd/mm/yy;@"/>
    <numFmt numFmtId="168" formatCode="###0.0000"/>
  </numFmts>
  <fonts count="14">
    <font>
      <sz val="10"/>
      <name val="Arial"/>
      <family val="2"/>
    </font>
    <font>
      <sz val="10"/>
      <name val="Times New Roman"/>
      <family val="1"/>
    </font>
    <font>
      <b/>
      <u/>
      <sz val="12"/>
      <name val="Aptos Narrow"/>
      <family val="1"/>
      <scheme val="minor"/>
    </font>
    <font>
      <sz val="10"/>
      <name val="Arial"/>
      <family val="2"/>
    </font>
    <font>
      <sz val="9"/>
      <color indexed="8"/>
      <name val="monospace"/>
      <family val="2"/>
    </font>
    <font>
      <sz val="10"/>
      <name val="Aptos Narrow"/>
      <family val="1"/>
      <scheme val="minor"/>
    </font>
    <font>
      <b/>
      <sz val="10"/>
      <name val="Aptos Narrow"/>
      <family val="1"/>
      <scheme val="minor"/>
    </font>
    <font>
      <sz val="9"/>
      <color indexed="8"/>
      <name val="MingLiU"/>
      <family val="3"/>
      <charset val="136"/>
    </font>
    <font>
      <i/>
      <sz val="7"/>
      <color indexed="8"/>
      <name val="monospace"/>
      <family val="2"/>
    </font>
    <font>
      <b/>
      <i/>
      <sz val="10"/>
      <name val="Aptos Narrow"/>
      <family val="1"/>
      <scheme val="minor"/>
    </font>
    <font>
      <sz val="10"/>
      <color indexed="8"/>
      <name val="Aptos Narrow"/>
      <family val="1"/>
      <scheme val="minor"/>
    </font>
    <font>
      <b/>
      <sz val="10"/>
      <color indexed="8"/>
      <name val="Aptos Narrow"/>
      <family val="1"/>
      <scheme val="minor"/>
    </font>
    <font>
      <sz val="9"/>
      <color indexed="8"/>
      <name val="細明體"/>
      <family val="3"/>
      <charset val="136"/>
    </font>
    <font>
      <sz val="11"/>
      <color rgb="FF3F3F76"/>
      <name val="Aptos Narrow"/>
      <family val="2"/>
      <scheme val="minor"/>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quotePrefix="1">
      <protection locked="0"/>
    </xf>
    <xf numFmtId="0" fontId="1" fillId="0" borderId="0"/>
  </cellStyleXfs>
  <cellXfs count="30">
    <xf numFmtId="0" fontId="0" fillId="0" borderId="0" xfId="0"/>
    <xf numFmtId="0" fontId="2" fillId="2" borderId="0" xfId="2" applyFont="1" applyFill="1" applyAlignment="1">
      <alignment horizontal="left" vertical="top"/>
    </xf>
    <xf numFmtId="0" fontId="4" fillId="0" borderId="0" xfId="0" applyFont="1" applyAlignment="1">
      <alignment horizontal="left" vertical="top" wrapText="1"/>
    </xf>
    <xf numFmtId="0" fontId="5" fillId="2" borderId="0" xfId="2" applyFont="1" applyFill="1" applyAlignment="1">
      <alignment horizontal="left" vertical="top"/>
    </xf>
    <xf numFmtId="0" fontId="6" fillId="2" borderId="0" xfId="2" applyFont="1" applyFill="1" applyAlignment="1">
      <alignment horizontal="left" vertical="top"/>
    </xf>
    <xf numFmtId="0" fontId="6" fillId="2" borderId="0" xfId="2" applyFont="1" applyFill="1" applyAlignment="1">
      <alignment horizontal="left" vertical="top" wrapText="1"/>
    </xf>
    <xf numFmtId="0" fontId="4" fillId="0" borderId="5" xfId="0" applyFont="1" applyBorder="1" applyAlignment="1">
      <alignment horizontal="right" vertical="top" wrapText="1"/>
    </xf>
    <xf numFmtId="165" fontId="6" fillId="2" borderId="0" xfId="2" applyNumberFormat="1" applyFont="1" applyFill="1" applyAlignment="1">
      <alignment horizontal="left" vertical="top"/>
    </xf>
    <xf numFmtId="166" fontId="4" fillId="0" borderId="5" xfId="0" applyNumberFormat="1" applyFont="1" applyBorder="1" applyAlignment="1">
      <alignment horizontal="right" vertical="top" wrapText="1"/>
    </xf>
    <xf numFmtId="167" fontId="6" fillId="2" borderId="0" xfId="2" applyNumberFormat="1" applyFont="1" applyFill="1" applyAlignment="1">
      <alignment horizontal="left" vertical="top"/>
    </xf>
    <xf numFmtId="0" fontId="8" fillId="0" borderId="0" xfId="0" applyFont="1" applyAlignment="1">
      <alignment horizontal="left" vertical="top" wrapText="1"/>
    </xf>
    <xf numFmtId="0" fontId="4" fillId="0" borderId="5" xfId="0" applyFont="1" applyBorder="1" applyAlignment="1">
      <alignment horizontal="center" vertical="top" wrapText="1"/>
    </xf>
    <xf numFmtId="168" fontId="4" fillId="0" borderId="5" xfId="0" applyNumberFormat="1" applyFont="1" applyBorder="1" applyAlignment="1">
      <alignment horizontal="right" vertical="top" wrapText="1"/>
    </xf>
    <xf numFmtId="4" fontId="4" fillId="0" borderId="5" xfId="0" applyNumberFormat="1" applyFont="1" applyBorder="1" applyAlignment="1">
      <alignment horizontal="right" vertical="top" wrapText="1"/>
    </xf>
    <xf numFmtId="3" fontId="4" fillId="0" borderId="5" xfId="0" applyNumberFormat="1" applyFont="1" applyBorder="1" applyAlignment="1">
      <alignment horizontal="right" vertical="top" wrapText="1"/>
    </xf>
    <xf numFmtId="0" fontId="9" fillId="2" borderId="0" xfId="2" applyFont="1" applyFill="1" applyAlignment="1">
      <alignment horizontal="right" vertical="top"/>
    </xf>
    <xf numFmtId="0" fontId="8" fillId="0" borderId="0" xfId="0" applyFont="1" applyAlignment="1">
      <alignment horizontal="right" vertical="top" wrapText="1"/>
    </xf>
    <xf numFmtId="4" fontId="3" fillId="0" borderId="6" xfId="1" applyNumberFormat="1" applyBorder="1">
      <protection locked="0"/>
    </xf>
    <xf numFmtId="0" fontId="6" fillId="3" borderId="0" xfId="2" applyFont="1" applyFill="1" applyAlignment="1">
      <alignment horizontal="left" vertical="top"/>
    </xf>
    <xf numFmtId="0" fontId="6" fillId="3" borderId="0" xfId="2" applyFont="1" applyFill="1" applyAlignment="1" applyProtection="1">
      <alignment horizontal="left" vertical="top"/>
      <protection locked="0"/>
    </xf>
    <xf numFmtId="0" fontId="5" fillId="3" borderId="0" xfId="2" applyFont="1" applyFill="1" applyAlignment="1" applyProtection="1">
      <alignment horizontal="left" vertical="top"/>
      <protection locked="0"/>
    </xf>
    <xf numFmtId="0" fontId="5" fillId="0" borderId="0" xfId="2" applyFont="1" applyAlignment="1" applyProtection="1">
      <alignment horizontal="left" vertical="top"/>
      <protection locked="0"/>
    </xf>
    <xf numFmtId="0" fontId="10" fillId="0" borderId="0" xfId="0" applyFont="1" applyAlignment="1">
      <alignment horizontal="left" vertical="top" wrapText="1"/>
    </xf>
    <xf numFmtId="0" fontId="11" fillId="0" borderId="0" xfId="0" applyFont="1" applyAlignment="1">
      <alignment vertical="top" wrapText="1"/>
    </xf>
    <xf numFmtId="0" fontId="4" fillId="0" borderId="0" xfId="0" applyFont="1" applyAlignment="1">
      <alignment vertical="top" wrapText="1"/>
    </xf>
    <xf numFmtId="0" fontId="5" fillId="3" borderId="0" xfId="2" applyFont="1" applyFill="1" applyAlignment="1" applyProtection="1">
      <alignment horizontal="left" vertical="top" wrapText="1"/>
      <protection locked="0"/>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cellXfs>
  <cellStyles count="3">
    <cellStyle name="Comma" xfId="1" builtinId="3"/>
    <cellStyle name="Normal" xfId="0" builtinId="0"/>
    <cellStyle name="Normal_Sheet1" xfId="2" xr:uid="{5CD46A23-17D0-4E6A-B3E9-DD22C91485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ChinaAMC%20Hong%20Kong\Operation\ChinaAMC%20ETF\Daily%20Operation\Valuation\ChinaAMC%20ETFS%20Line%20-%20ChinaAMC%20CSI300%20Index%20Fund%20Valuation_20241003_esub.xlsm" TargetMode="External"/><Relationship Id="rId1" Type="http://schemas.openxmlformats.org/officeDocument/2006/relationships/externalLinkPath" Target="/ChinaAMC%20Hong%20Kong/Operation/ChinaAMC%20ETF/Daily%20Operation/Valuation/ChinaAMC%20ETFS%20Line%20-%20ChinaAMC%20CSI300%20Index%20Fund%20Valuation_20241003_esu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luation (PM) New"/>
      <sheetName val="Fee"/>
      <sheetName val="Email"/>
      <sheetName val="Summary"/>
      <sheetName val="Valuation"/>
      <sheetName val="Valuation (PM)"/>
      <sheetName val="TB"/>
      <sheetName val="NAV"/>
      <sheetName val="FX"/>
      <sheetName val="MPFExposure"/>
      <sheetName val="Cash Balance"/>
      <sheetName val="Secondary Mkt Price"/>
      <sheetName val="CitiNAV"/>
      <sheetName val="Website_upload"/>
      <sheetName val="Holding_by_Broker"/>
      <sheetName val="Realized Tax"/>
      <sheetName val="IS_Group"/>
      <sheetName val="Sheet2"/>
      <sheetName val="Income Statement"/>
      <sheetName val="IS_CITIC"/>
      <sheetName val="IS_SHHK"/>
      <sheetName val="Last Valuation (PM)"/>
      <sheetName val="Last Valuation"/>
      <sheetName val="Last Income Statement"/>
      <sheetName val="Realtime"/>
      <sheetName val="Fair price"/>
      <sheetName val="ETF_Basket_Info"/>
      <sheetName val="ETF_Basket_Component"/>
      <sheetName val="ETF_Basket_Component_unrounded"/>
      <sheetName val="PCF_unrounded"/>
      <sheetName val="PCF_swap"/>
      <sheetName val="IDCPCF_unrounded"/>
      <sheetName val="PCF_swap T-1"/>
      <sheetName val="holding_sort"/>
      <sheetName val="Data_Checking"/>
      <sheetName val="gjhz"/>
      <sheetName val="Data"/>
      <sheetName val="Index Constituents Data"/>
      <sheetName val="T-1ETF_Basket_Component"/>
      <sheetName val="CAMF HOLDING"/>
      <sheetName val="FA Holding Check"/>
      <sheetName val="Mapping"/>
      <sheetName val="Holding_Name"/>
      <sheetName val="Website_1"/>
      <sheetName val="Website_New"/>
      <sheetName val="Sector_1"/>
      <sheetName val="Holding_Name_Value"/>
      <sheetName val="Website_1_Value"/>
      <sheetName val="Sector_1_Value"/>
      <sheetName val="Fundinfo"/>
      <sheetName val="Fundinfo_Value"/>
      <sheetName val="LTN"/>
      <sheetName val="LTN New"/>
      <sheetName val="LTN_Value"/>
      <sheetName val="LTN Chinese_Value"/>
      <sheetName val="LTN Chinese"/>
      <sheetName val="LTN Chinese New"/>
      <sheetName val="Bloomberg NAV"/>
      <sheetName val="Bloomberg NAV New"/>
      <sheetName val="BB_NAV_Value"/>
      <sheetName val="Bloomberg Holding"/>
      <sheetName val="ETF_Basket_Info_Value"/>
      <sheetName val="BB_Holding_Value"/>
      <sheetName val="ETF_Basket_Component_Value"/>
      <sheetName val="Data_Value"/>
      <sheetName val="Data_Checking_Value"/>
      <sheetName val="gjhz_Value"/>
      <sheetName val="BBU"/>
      <sheetName val="BBU_I"/>
    </sheetNames>
    <sheetDataSet>
      <sheetData sheetId="0"/>
      <sheetData sheetId="1"/>
      <sheetData sheetId="2"/>
      <sheetData sheetId="3"/>
      <sheetData sheetId="4">
        <row r="2">
          <cell r="S2">
            <v>45568</v>
          </cell>
        </row>
      </sheetData>
      <sheetData sheetId="5">
        <row r="344">
          <cell r="B344">
            <v>363900000</v>
          </cell>
        </row>
        <row r="345">
          <cell r="B345">
            <v>2426</v>
          </cell>
        </row>
        <row r="347">
          <cell r="B347">
            <v>15109724830.549999</v>
          </cell>
          <cell r="F347">
            <v>41.521599999999999</v>
          </cell>
        </row>
        <row r="348">
          <cell r="F348">
            <v>46.148800000000001</v>
          </cell>
        </row>
        <row r="351">
          <cell r="B351">
            <v>45.8</v>
          </cell>
        </row>
        <row r="352">
          <cell r="B352">
            <v>50.68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
          <cell r="C6">
            <v>49610.009999999776</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13">
          <cell r="C13">
            <v>41.521599999999999</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987D-48F4-4497-8202-0C7AF7F66E98}">
  <sheetPr codeName="Sheet38">
    <pageSetUpPr fitToPage="1"/>
  </sheetPr>
  <dimension ref="A1:F42"/>
  <sheetViews>
    <sheetView tabSelected="1" workbookViewId="0">
      <selection activeCell="B8" sqref="B8:F24"/>
    </sheetView>
  </sheetViews>
  <sheetFormatPr defaultRowHeight="12.75"/>
  <cols>
    <col min="1" max="1" width="56.42578125" customWidth="1"/>
    <col min="2" max="2" width="13.7109375" customWidth="1"/>
    <col min="3" max="3" width="26.140625" customWidth="1"/>
    <col min="5" max="5" width="13.7109375" customWidth="1"/>
    <col min="6" max="6" width="26.140625" customWidth="1"/>
  </cols>
  <sheetData>
    <row r="1" spans="1:6" ht="15.75">
      <c r="A1" s="1" t="s">
        <v>0</v>
      </c>
      <c r="B1" s="2" t="s">
        <v>1</v>
      </c>
      <c r="C1" s="2" t="s">
        <v>1</v>
      </c>
      <c r="E1" s="2"/>
      <c r="F1" s="2"/>
    </row>
    <row r="2" spans="1:6" ht="13.5">
      <c r="A2" s="3"/>
      <c r="B2" s="2" t="s">
        <v>1</v>
      </c>
      <c r="C2" s="2" t="s">
        <v>1</v>
      </c>
      <c r="E2" s="2"/>
      <c r="F2" s="2"/>
    </row>
    <row r="3" spans="1:6" ht="13.5">
      <c r="A3" s="3"/>
      <c r="B3" s="2" t="s">
        <v>1</v>
      </c>
      <c r="C3" s="2" t="s">
        <v>1</v>
      </c>
      <c r="E3" s="2"/>
      <c r="F3" s="2"/>
    </row>
    <row r="4" spans="1:6" ht="12.75" customHeight="1">
      <c r="A4" s="4" t="s">
        <v>2</v>
      </c>
      <c r="B4" s="26" t="s">
        <v>3</v>
      </c>
      <c r="C4" s="27"/>
      <c r="E4" s="26" t="s">
        <v>3</v>
      </c>
      <c r="F4" s="27"/>
    </row>
    <row r="5" spans="1:6" ht="13.5">
      <c r="A5" s="4"/>
      <c r="B5" s="2" t="s">
        <v>1</v>
      </c>
      <c r="C5" s="2" t="s">
        <v>1</v>
      </c>
      <c r="E5" s="2"/>
      <c r="F5" s="2"/>
    </row>
    <row r="6" spans="1:6" ht="27">
      <c r="A6" s="5" t="s">
        <v>4</v>
      </c>
      <c r="B6" s="28" t="s">
        <v>5</v>
      </c>
      <c r="C6" s="29"/>
      <c r="E6" s="28" t="s">
        <v>5</v>
      </c>
      <c r="F6" s="29"/>
    </row>
    <row r="7" spans="1:6" ht="13.5">
      <c r="A7" s="4"/>
      <c r="B7" s="2" t="s">
        <v>1</v>
      </c>
      <c r="C7" s="2" t="s">
        <v>1</v>
      </c>
      <c r="E7" s="2"/>
      <c r="F7" s="2"/>
    </row>
    <row r="8" spans="1:6" ht="13.5">
      <c r="A8" s="4" t="s">
        <v>6</v>
      </c>
      <c r="B8" s="2" t="s">
        <v>1</v>
      </c>
      <c r="C8" s="6">
        <v>83188</v>
      </c>
      <c r="E8" s="2" t="s">
        <v>1</v>
      </c>
      <c r="F8" s="6">
        <v>3188</v>
      </c>
    </row>
    <row r="9" spans="1:6" ht="13.5">
      <c r="A9" s="4"/>
      <c r="B9" s="2" t="s">
        <v>1</v>
      </c>
      <c r="C9" s="2" t="s">
        <v>1</v>
      </c>
      <c r="E9" s="2" t="s">
        <v>1</v>
      </c>
      <c r="F9" s="2" t="s">
        <v>1</v>
      </c>
    </row>
    <row r="10" spans="1:6" ht="13.5">
      <c r="A10" s="7" t="s">
        <v>7</v>
      </c>
      <c r="B10" s="2" t="s">
        <v>1</v>
      </c>
      <c r="C10" s="8">
        <f>[1]Valuation!S2</f>
        <v>45568</v>
      </c>
      <c r="E10" s="2" t="s">
        <v>1</v>
      </c>
      <c r="F10" s="8">
        <f>[1]Valuation!S2</f>
        <v>45568</v>
      </c>
    </row>
    <row r="11" spans="1:6" ht="13.5">
      <c r="A11" s="9"/>
      <c r="B11" s="2" t="s">
        <v>1</v>
      </c>
      <c r="C11" s="2" t="s">
        <v>1</v>
      </c>
      <c r="E11" s="2" t="s">
        <v>1</v>
      </c>
      <c r="F11" s="2" t="s">
        <v>1</v>
      </c>
    </row>
    <row r="12" spans="1:6" ht="13.5">
      <c r="A12" s="4"/>
      <c r="B12" s="10" t="s">
        <v>8</v>
      </c>
      <c r="C12" s="2" t="s">
        <v>1</v>
      </c>
      <c r="E12" s="10" t="s">
        <v>8</v>
      </c>
      <c r="F12" s="2" t="s">
        <v>1</v>
      </c>
    </row>
    <row r="13" spans="1:6" ht="13.5">
      <c r="A13" s="4" t="s">
        <v>9</v>
      </c>
      <c r="B13" s="11" t="s">
        <v>34</v>
      </c>
      <c r="C13" s="12">
        <f>'[1]Valuation (PM)'!F347</f>
        <v>41.521599999999999</v>
      </c>
      <c r="E13" s="11" t="s">
        <v>10</v>
      </c>
      <c r="F13" s="12">
        <f>'[1]Valuation (PM)'!F348</f>
        <v>46.148800000000001</v>
      </c>
    </row>
    <row r="14" spans="1:6" ht="13.5">
      <c r="A14" s="4" t="s">
        <v>11</v>
      </c>
      <c r="B14" s="11" t="s">
        <v>34</v>
      </c>
      <c r="C14" s="13">
        <f>ROUND('[1]Valuation (PM)'!B347/'[1]Valuation (PM)'!B345,2)</f>
        <v>6228246.0099999998</v>
      </c>
      <c r="E14" s="11" t="s">
        <v>34</v>
      </c>
      <c r="F14" s="13">
        <f>C14</f>
        <v>6228246.0099999998</v>
      </c>
    </row>
    <row r="15" spans="1:6" ht="13.5">
      <c r="A15" s="4" t="s">
        <v>12</v>
      </c>
      <c r="B15" s="11" t="s">
        <v>34</v>
      </c>
      <c r="C15" s="13">
        <f>[1]ETF_Basket_Info!C6</f>
        <v>49610.009999999776</v>
      </c>
      <c r="E15" s="11" t="s">
        <v>34</v>
      </c>
      <c r="F15" s="13">
        <f>C15</f>
        <v>49610.009999999776</v>
      </c>
    </row>
    <row r="16" spans="1:6" ht="13.5">
      <c r="A16" s="4"/>
      <c r="B16" s="2" t="s">
        <v>1</v>
      </c>
      <c r="C16" s="2" t="s">
        <v>1</v>
      </c>
      <c r="E16" s="2" t="s">
        <v>1</v>
      </c>
      <c r="F16" s="2" t="s">
        <v>1</v>
      </c>
    </row>
    <row r="17" spans="1:6" ht="13.5">
      <c r="A17" s="4" t="s">
        <v>13</v>
      </c>
      <c r="B17" s="2" t="s">
        <v>1</v>
      </c>
      <c r="C17" s="14">
        <f>'[1]Valuation (PM)'!B344</f>
        <v>363900000</v>
      </c>
      <c r="E17" s="2" t="s">
        <v>1</v>
      </c>
      <c r="F17" s="14">
        <f>C17</f>
        <v>363900000</v>
      </c>
    </row>
    <row r="18" spans="1:6" ht="13.5">
      <c r="A18" s="4" t="s">
        <v>14</v>
      </c>
      <c r="B18" s="2" t="s">
        <v>1</v>
      </c>
      <c r="C18" s="14">
        <f>C17</f>
        <v>363900000</v>
      </c>
      <c r="E18" s="2" t="s">
        <v>1</v>
      </c>
      <c r="F18" s="14">
        <f>F17</f>
        <v>363900000</v>
      </c>
    </row>
    <row r="19" spans="1:6" ht="13.5">
      <c r="A19" s="15"/>
      <c r="B19" s="2" t="s">
        <v>1</v>
      </c>
      <c r="C19" s="2" t="s">
        <v>1</v>
      </c>
      <c r="E19" s="2" t="s">
        <v>1</v>
      </c>
      <c r="F19" s="2" t="s">
        <v>1</v>
      </c>
    </row>
    <row r="20" spans="1:6" ht="13.5">
      <c r="A20" s="4" t="s">
        <v>15</v>
      </c>
      <c r="B20" s="11" t="s">
        <v>34</v>
      </c>
      <c r="C20" s="13">
        <f>'[1]Valuation (PM)'!B347</f>
        <v>15109724830.549999</v>
      </c>
      <c r="E20" s="11" t="s">
        <v>34</v>
      </c>
      <c r="F20" s="13">
        <f>C20</f>
        <v>15109724830.549999</v>
      </c>
    </row>
    <row r="21" spans="1:6" ht="13.5">
      <c r="A21" s="4" t="s">
        <v>16</v>
      </c>
      <c r="B21" s="11" t="s">
        <v>34</v>
      </c>
      <c r="C21" s="13">
        <f>C20</f>
        <v>15109724830.549999</v>
      </c>
      <c r="E21" s="11" t="s">
        <v>34</v>
      </c>
      <c r="F21" s="13">
        <f>C21</f>
        <v>15109724830.549999</v>
      </c>
    </row>
    <row r="22" spans="1:6" ht="13.5">
      <c r="A22" s="4"/>
      <c r="B22" s="2" t="s">
        <v>1</v>
      </c>
      <c r="C22" s="2" t="s">
        <v>1</v>
      </c>
      <c r="E22" s="2" t="s">
        <v>1</v>
      </c>
      <c r="F22" s="2" t="s">
        <v>1</v>
      </c>
    </row>
    <row r="23" spans="1:6" ht="13.5">
      <c r="A23" s="4"/>
      <c r="B23" s="2" t="s">
        <v>1</v>
      </c>
      <c r="C23" s="16" t="s">
        <v>17</v>
      </c>
      <c r="E23" s="2" t="s">
        <v>1</v>
      </c>
      <c r="F23" s="16" t="s">
        <v>17</v>
      </c>
    </row>
    <row r="24" spans="1:6" ht="13.5">
      <c r="A24" s="4" t="s">
        <v>18</v>
      </c>
      <c r="B24" s="2" t="s">
        <v>1</v>
      </c>
      <c r="C24" s="17">
        <f>ROUND(('[1]Valuation (PM)'!B351/[1]LTN!C13)-1,4)*100</f>
        <v>10.299999999999999</v>
      </c>
      <c r="E24" s="2" t="s">
        <v>1</v>
      </c>
      <c r="F24" s="17">
        <f>ROUND(('[1]Valuation (PM)'!B352/F13)-1,4)*100</f>
        <v>9.82</v>
      </c>
    </row>
    <row r="25" spans="1:6" ht="13.5">
      <c r="A25" s="4"/>
      <c r="B25" s="2" t="s">
        <v>1</v>
      </c>
      <c r="C25" s="2" t="s">
        <v>1</v>
      </c>
      <c r="E25" s="2"/>
      <c r="F25" s="2"/>
    </row>
    <row r="26" spans="1:6" ht="13.5">
      <c r="A26" s="18"/>
      <c r="B26" s="2" t="s">
        <v>1</v>
      </c>
      <c r="C26" s="2" t="s">
        <v>1</v>
      </c>
      <c r="E26" s="2"/>
      <c r="F26" s="2"/>
    </row>
    <row r="27" spans="1:6" ht="13.5">
      <c r="A27" s="19" t="s">
        <v>19</v>
      </c>
      <c r="B27" s="2" t="s">
        <v>1</v>
      </c>
      <c r="C27" s="2" t="s">
        <v>1</v>
      </c>
      <c r="E27" s="2"/>
      <c r="F27" s="2"/>
    </row>
    <row r="28" spans="1:6" ht="13.5">
      <c r="A28" s="20" t="s">
        <v>20</v>
      </c>
      <c r="B28" s="2"/>
      <c r="C28" s="2"/>
      <c r="E28" s="2"/>
      <c r="F28" s="2"/>
    </row>
    <row r="29" spans="1:6" ht="13.5">
      <c r="A29" s="20" t="s">
        <v>21</v>
      </c>
      <c r="B29" s="2"/>
      <c r="C29" s="2"/>
      <c r="E29" s="2"/>
      <c r="F29" s="2"/>
    </row>
    <row r="30" spans="1:6" ht="13.5">
      <c r="A30" s="20" t="s">
        <v>22</v>
      </c>
      <c r="B30" s="2"/>
      <c r="C30" s="2"/>
      <c r="E30" s="2"/>
      <c r="F30" s="2"/>
    </row>
    <row r="31" spans="1:6" ht="13.5">
      <c r="A31" s="20" t="s">
        <v>23</v>
      </c>
      <c r="B31" s="2"/>
      <c r="C31" s="2"/>
      <c r="E31" s="2"/>
      <c r="F31" s="2"/>
    </row>
    <row r="32" spans="1:6" ht="13.5">
      <c r="A32" s="20" t="s">
        <v>24</v>
      </c>
      <c r="B32" s="2"/>
      <c r="C32" s="2"/>
      <c r="E32" s="2"/>
      <c r="F32" s="2"/>
    </row>
    <row r="33" spans="1:6" ht="13.5">
      <c r="A33" s="21" t="s">
        <v>25</v>
      </c>
      <c r="B33" s="2"/>
      <c r="C33" s="2"/>
      <c r="E33" s="2"/>
      <c r="F33" s="2"/>
    </row>
    <row r="34" spans="1:6" ht="13.5">
      <c r="A34" s="21" t="s">
        <v>26</v>
      </c>
      <c r="B34" s="2" t="s">
        <v>1</v>
      </c>
      <c r="C34" s="2" t="s">
        <v>1</v>
      </c>
      <c r="E34" s="2"/>
      <c r="F34" s="2"/>
    </row>
    <row r="35" spans="1:6" ht="13.5">
      <c r="A35" s="22" t="s">
        <v>27</v>
      </c>
      <c r="B35" s="23"/>
      <c r="C35" s="23"/>
      <c r="E35" s="2"/>
      <c r="F35" s="2"/>
    </row>
    <row r="36" spans="1:6" ht="13.5">
      <c r="A36" s="20" t="s">
        <v>28</v>
      </c>
      <c r="B36" s="24"/>
      <c r="C36" s="24"/>
    </row>
    <row r="37" spans="1:6" ht="13.5">
      <c r="A37" s="20" t="s">
        <v>29</v>
      </c>
    </row>
    <row r="38" spans="1:6" ht="13.5">
      <c r="A38" s="20"/>
    </row>
    <row r="39" spans="1:6" ht="13.5">
      <c r="A39" s="19" t="s">
        <v>30</v>
      </c>
    </row>
    <row r="40" spans="1:6" ht="13.5">
      <c r="A40" s="20" t="s">
        <v>31</v>
      </c>
      <c r="B40" s="20"/>
      <c r="C40" s="20"/>
    </row>
    <row r="41" spans="1:6" ht="13.5">
      <c r="A41" s="20" t="s">
        <v>32</v>
      </c>
      <c r="B41" s="25"/>
      <c r="C41" s="25"/>
    </row>
    <row r="42" spans="1:6" ht="13.5">
      <c r="A42" s="20" t="s">
        <v>33</v>
      </c>
    </row>
  </sheetData>
  <mergeCells count="4">
    <mergeCell ref="B4:C4"/>
    <mergeCell ref="E4:F4"/>
    <mergeCell ref="B6:C6"/>
    <mergeCell ref="E6:F6"/>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LTN Chinese_Value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Lam</dc:creator>
  <cp:lastModifiedBy>Vincent Lam</cp:lastModifiedBy>
  <dcterms:created xsi:type="dcterms:W3CDTF">2024-09-30T15:43:58Z</dcterms:created>
  <dcterms:modified xsi:type="dcterms:W3CDTF">2024-10-03T09:45:45Z</dcterms:modified>
</cp:coreProperties>
</file>